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Grupa taryfowa OSD" sheetId="1" r:id="rId1"/>
    <sheet name="Szacowane ilości gazu" sheetId="3" r:id="rId2"/>
  </sheets>
  <definedNames>
    <definedName name="_xlnm.Print_Area" localSheetId="0">'Grupa taryfowa OSD'!$A$1:$S$9</definedName>
    <definedName name="_xlnm.Print_Area" localSheetId="1">'Szacowane ilości gazu'!$A$1:$V$10</definedName>
  </definedNames>
  <calcPr calcId="145621"/>
</workbook>
</file>

<file path=xl/calcChain.xml><?xml version="1.0" encoding="utf-8"?>
<calcChain xmlns="http://schemas.openxmlformats.org/spreadsheetml/2006/main">
  <c r="G6" i="3" l="1"/>
  <c r="H6" i="3"/>
  <c r="I6" i="3"/>
  <c r="J6" i="3"/>
  <c r="K6" i="3"/>
  <c r="L6" i="3"/>
  <c r="M6" i="3"/>
  <c r="N6" i="3"/>
  <c r="O6" i="3"/>
  <c r="P6" i="3"/>
  <c r="Q6" i="3"/>
  <c r="F6" i="3"/>
  <c r="E6" i="3"/>
  <c r="C6" i="3"/>
  <c r="D6" i="3"/>
  <c r="U7" i="3" l="1"/>
  <c r="S7" i="3"/>
  <c r="V7" i="3" s="1"/>
  <c r="U6" i="3"/>
  <c r="S6" i="3"/>
  <c r="U5" i="3"/>
  <c r="S5" i="3"/>
  <c r="V5" i="3" s="1"/>
  <c r="V6" i="3" l="1"/>
</calcChain>
</file>

<file path=xl/sharedStrings.xml><?xml version="1.0" encoding="utf-8"?>
<sst xmlns="http://schemas.openxmlformats.org/spreadsheetml/2006/main" count="77" uniqueCount="71">
  <si>
    <t>Nazwa obiektu</t>
  </si>
  <si>
    <t>Dane OSD</t>
  </si>
  <si>
    <t>Nazwa</t>
  </si>
  <si>
    <t>Nazwa Obecnego Sprzedawcy</t>
  </si>
  <si>
    <t>Termin obowiązywania ceny rabatowej</t>
  </si>
  <si>
    <t>Taryfa PSG</t>
  </si>
  <si>
    <t>Płatnik podatku akcyzowego</t>
  </si>
  <si>
    <t>Nr PPG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</si>
  <si>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</si>
  <si>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</si>
  <si>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</si>
  <si>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</si>
  <si>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</si>
  <si>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</si>
  <si>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</si>
  <si>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</si>
  <si>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</si>
  <si>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</si>
  <si>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</si>
  <si>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</si>
  <si>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paliwo gazowe (kWh)</t>
  </si>
  <si>
    <t>ilość miesięcy</t>
  </si>
  <si>
    <t>Oddział</t>
  </si>
  <si>
    <t>Szacowana ilość na rok 2023</t>
  </si>
  <si>
    <t>paliwo gazowe (m3)</t>
  </si>
  <si>
    <t>ilość h w msc</t>
  </si>
  <si>
    <t>Jednostki miary</t>
  </si>
  <si>
    <t xml:space="preserve">paliwo gazowe </t>
  </si>
  <si>
    <t>Szacowana ilość na rok 2024</t>
  </si>
  <si>
    <t>Miejsce Odbioru/Poboru</t>
  </si>
  <si>
    <t>nie dot.</t>
  </si>
  <si>
    <t>tak</t>
  </si>
  <si>
    <t xml:space="preserve">Moc umowna </t>
  </si>
  <si>
    <t>[m3/h]</t>
  </si>
  <si>
    <t>[kWh/h]</t>
  </si>
  <si>
    <t>Współczynnik Konwersji</t>
  </si>
  <si>
    <t xml:space="preserve">wymagane ciśnienie dostarczanego paliwa gazowego na miejsce </t>
  </si>
  <si>
    <t>nie mniejsze niż 1,6 [kPa</t>
  </si>
  <si>
    <t>SIME POLSKA Sp. z o.o.</t>
  </si>
  <si>
    <t>kompleksowa</t>
  </si>
  <si>
    <t>Kuchnia gazowa – szt. 2 o mocy 10 kW każda</t>
  </si>
  <si>
    <t>Urządzenia technologiczne – szt. 1 o mocy 10 kW</t>
  </si>
  <si>
    <t>Piec – szt. 2 o mocy 9 kW każdy</t>
  </si>
  <si>
    <t>Kocioł gazowy c.o. + c.w.u – szt. 2 o mocy 250 kW każdy</t>
  </si>
  <si>
    <t>Umowa obowiązująca</t>
  </si>
  <si>
    <t>Nazwa i adres</t>
  </si>
  <si>
    <t xml:space="preserve"> nr NIP</t>
  </si>
  <si>
    <t xml:space="preserve">Pałac w Teresinie
</t>
  </si>
  <si>
    <t>adres</t>
  </si>
  <si>
    <t>Al.Druckiego-Lubeckiego 1
96-515 Teresin</t>
  </si>
  <si>
    <t>od 20-03-2023
do 30-09-2023</t>
  </si>
  <si>
    <t>_</t>
  </si>
  <si>
    <t>526-001-52-77</t>
  </si>
  <si>
    <t>urządzenia gazowe</t>
  </si>
  <si>
    <t>Nr gazomierza
(licznika)</t>
  </si>
  <si>
    <t>22EBKG40
51017053404</t>
  </si>
  <si>
    <t>SG-2</t>
  </si>
  <si>
    <t>655/GT/2013</t>
  </si>
  <si>
    <t xml:space="preserve"> Dane Zamawiajacego (Nabywcy)</t>
  </si>
  <si>
    <t>charakter</t>
  </si>
  <si>
    <t xml:space="preserve">Okres obowiązywania </t>
  </si>
  <si>
    <r>
      <rPr>
        <b/>
        <sz val="9"/>
        <color theme="1"/>
        <rFont val="Calibri"/>
        <family val="2"/>
        <charset val="238"/>
        <scheme val="minor"/>
      </rPr>
      <t>Fundusz Składkowy Ubezpieczenia Społecznego Rolników</t>
    </r>
    <r>
      <rPr>
        <sz val="8"/>
        <color theme="1"/>
        <rFont val="Calibri"/>
        <family val="2"/>
        <scheme val="minor"/>
      </rPr>
      <t xml:space="preserve">
ul. Stanisława Moniuszki 1A
00-014 Warszawa</t>
    </r>
  </si>
  <si>
    <t>Łącznie 
za 15 m-cy</t>
  </si>
  <si>
    <t>*współczynnik konwersji</t>
  </si>
  <si>
    <t>w zaokrągleniu</t>
  </si>
  <si>
    <t>30 000 m3</t>
  </si>
  <si>
    <t>Grupa Taryfowa OSD</t>
  </si>
  <si>
    <t>329 160 kWh</t>
  </si>
  <si>
    <t>Tabela 1 - do Opisu przedmiotu zamówienia - Grupa Taryfowa OSD</t>
  </si>
  <si>
    <t>Tabela 2 - do Opisu przedmiotu zamówienia - Szacowane ilości gazu</t>
  </si>
  <si>
    <r>
      <t xml:space="preserve">Zestawienie szacowanych </t>
    </r>
    <r>
      <rPr>
        <b/>
        <sz val="12"/>
        <rFont val="Calibri"/>
        <family val="2"/>
        <charset val="238"/>
        <scheme val="minor"/>
      </rPr>
      <t xml:space="preserve">ilości poboru gazu w kolejnych miesiącach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</si>
</sst>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3" fillId="4" borderId="2" xfId="1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Fill="1"/>
    <xf numFmtId="0" fontId="4" fillId="3" borderId="2" xfId="0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right"/>
    </xf>
    <xf numFmtId="0" fontId="0" fillId="5" borderId="13" xfId="0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zoomScaleNormal="100" workbookViewId="0">
      <selection activeCell="A20" sqref="A20"/>
    </sheetView>
  </sheetViews>
  <sheetFormatPr defaultRowHeight="15" x14ac:dyDescent="0.25"/>
  <cols>
    <col min="1" max="1" width="22.140625" customWidth="1"/>
    <col min="2" max="2" width="11.28515625" customWidth="1"/>
    <col min="3" max="3" width="11.85546875" customWidth="1"/>
    <col min="4" max="4" width="16.85546875" customWidth="1"/>
    <col min="8" max="8" width="10.42578125" customWidth="1"/>
    <col min="9" max="9" width="11.28515625" customWidth="1"/>
    <col min="10" max="10" width="11" customWidth="1"/>
    <col min="13" max="13" width="18.28515625" customWidth="1"/>
    <col min="15" max="15" width="10.5703125" customWidth="1"/>
    <col min="16" max="16" width="12.42578125" customWidth="1"/>
    <col min="17" max="17" width="10.5703125" customWidth="1"/>
    <col min="18" max="18" width="10.140625" customWidth="1"/>
    <col min="19" max="19" width="10.5703125" customWidth="1"/>
    <col min="22" max="22" width="9.5703125" customWidth="1"/>
    <col min="24" max="24" width="9.85546875" customWidth="1"/>
    <col min="25" max="25" width="9.7109375" customWidth="1"/>
  </cols>
  <sheetData>
    <row r="1" spans="1:20" ht="21.75" customHeight="1" x14ac:dyDescent="0.25">
      <c r="A1" s="19" t="s">
        <v>68</v>
      </c>
    </row>
    <row r="2" spans="1:20" ht="26.25" customHeight="1" x14ac:dyDescent="0.25">
      <c r="A2" s="33" t="s">
        <v>66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5"/>
    </row>
    <row r="3" spans="1:20" ht="15" customHeight="1" x14ac:dyDescent="0.25">
      <c r="A3" s="26" t="s">
        <v>58</v>
      </c>
      <c r="B3" s="26"/>
      <c r="C3" s="27" t="s">
        <v>29</v>
      </c>
      <c r="D3" s="28"/>
      <c r="E3" s="27" t="s">
        <v>1</v>
      </c>
      <c r="F3" s="28"/>
      <c r="G3" s="30" t="s">
        <v>3</v>
      </c>
      <c r="H3" s="27" t="s">
        <v>44</v>
      </c>
      <c r="I3" s="28"/>
      <c r="J3" s="30" t="s">
        <v>4</v>
      </c>
      <c r="K3" s="36" t="s">
        <v>5</v>
      </c>
      <c r="L3" s="30" t="s">
        <v>6</v>
      </c>
      <c r="M3" s="30" t="s">
        <v>53</v>
      </c>
      <c r="N3" s="26" t="s">
        <v>32</v>
      </c>
      <c r="O3" s="26"/>
      <c r="P3" s="30" t="s">
        <v>36</v>
      </c>
      <c r="Q3" s="30" t="s">
        <v>35</v>
      </c>
      <c r="R3" s="30" t="s">
        <v>54</v>
      </c>
      <c r="S3" s="36" t="s">
        <v>7</v>
      </c>
    </row>
    <row r="4" spans="1:20" ht="48" customHeight="1" x14ac:dyDescent="0.25">
      <c r="A4" s="8" t="s">
        <v>45</v>
      </c>
      <c r="B4" s="8" t="s">
        <v>46</v>
      </c>
      <c r="C4" s="6" t="s">
        <v>0</v>
      </c>
      <c r="D4" s="7" t="s">
        <v>48</v>
      </c>
      <c r="E4" s="8" t="s">
        <v>2</v>
      </c>
      <c r="F4" s="8" t="s">
        <v>22</v>
      </c>
      <c r="G4" s="31"/>
      <c r="H4" s="10" t="s">
        <v>59</v>
      </c>
      <c r="I4" s="10" t="s">
        <v>60</v>
      </c>
      <c r="J4" s="31"/>
      <c r="K4" s="37"/>
      <c r="L4" s="31"/>
      <c r="M4" s="31"/>
      <c r="N4" s="11" t="s">
        <v>34</v>
      </c>
      <c r="O4" s="11" t="s">
        <v>33</v>
      </c>
      <c r="P4" s="31"/>
      <c r="Q4" s="31"/>
      <c r="R4" s="31"/>
      <c r="S4" s="37"/>
    </row>
    <row r="5" spans="1:20" ht="33.75" x14ac:dyDescent="0.25">
      <c r="A5" s="29" t="s">
        <v>61</v>
      </c>
      <c r="B5" s="24" t="s">
        <v>52</v>
      </c>
      <c r="C5" s="24" t="s">
        <v>47</v>
      </c>
      <c r="D5" s="24" t="s">
        <v>49</v>
      </c>
      <c r="E5" s="24" t="s">
        <v>38</v>
      </c>
      <c r="F5" s="32" t="s">
        <v>51</v>
      </c>
      <c r="G5" s="24" t="s">
        <v>38</v>
      </c>
      <c r="H5" s="24" t="s">
        <v>39</v>
      </c>
      <c r="I5" s="24" t="s">
        <v>50</v>
      </c>
      <c r="J5" s="24" t="s">
        <v>30</v>
      </c>
      <c r="K5" s="24" t="s">
        <v>56</v>
      </c>
      <c r="L5" s="24" t="s">
        <v>31</v>
      </c>
      <c r="M5" s="9" t="s">
        <v>43</v>
      </c>
      <c r="N5" s="24">
        <v>549</v>
      </c>
      <c r="O5" s="25">
        <v>50</v>
      </c>
      <c r="P5" s="24" t="s">
        <v>37</v>
      </c>
      <c r="Q5" s="25">
        <v>10.972</v>
      </c>
      <c r="R5" s="24" t="s">
        <v>55</v>
      </c>
      <c r="S5" s="24" t="s">
        <v>57</v>
      </c>
      <c r="T5" s="1"/>
    </row>
    <row r="6" spans="1:20" ht="23.25" x14ac:dyDescent="0.25">
      <c r="A6" s="24"/>
      <c r="B6" s="24"/>
      <c r="C6" s="24"/>
      <c r="D6" s="24"/>
      <c r="E6" s="24"/>
      <c r="F6" s="32"/>
      <c r="G6" s="24"/>
      <c r="H6" s="24"/>
      <c r="I6" s="24"/>
      <c r="J6" s="24"/>
      <c r="K6" s="24"/>
      <c r="L6" s="24"/>
      <c r="M6" s="12" t="s">
        <v>40</v>
      </c>
      <c r="N6" s="24"/>
      <c r="O6" s="25"/>
      <c r="P6" s="24"/>
      <c r="Q6" s="25"/>
      <c r="R6" s="24"/>
      <c r="S6" s="24"/>
    </row>
    <row r="7" spans="1:20" ht="34.5" x14ac:dyDescent="0.25">
      <c r="A7" s="24"/>
      <c r="B7" s="24"/>
      <c r="C7" s="24"/>
      <c r="D7" s="24"/>
      <c r="E7" s="24"/>
      <c r="F7" s="32"/>
      <c r="G7" s="24"/>
      <c r="H7" s="24"/>
      <c r="I7" s="24"/>
      <c r="J7" s="24"/>
      <c r="K7" s="24"/>
      <c r="L7" s="24"/>
      <c r="M7" s="12" t="s">
        <v>41</v>
      </c>
      <c r="N7" s="24"/>
      <c r="O7" s="25"/>
      <c r="P7" s="24"/>
      <c r="Q7" s="25"/>
      <c r="R7" s="24"/>
      <c r="S7" s="24"/>
    </row>
    <row r="8" spans="1:20" ht="23.25" x14ac:dyDescent="0.25">
      <c r="A8" s="24"/>
      <c r="B8" s="24"/>
      <c r="C8" s="24"/>
      <c r="D8" s="24"/>
      <c r="E8" s="24"/>
      <c r="F8" s="32"/>
      <c r="G8" s="24"/>
      <c r="H8" s="24"/>
      <c r="I8" s="24"/>
      <c r="J8" s="24"/>
      <c r="K8" s="24"/>
      <c r="L8" s="24"/>
      <c r="M8" s="12" t="s">
        <v>42</v>
      </c>
      <c r="N8" s="24"/>
      <c r="O8" s="25"/>
      <c r="P8" s="24"/>
      <c r="Q8" s="25"/>
      <c r="R8" s="24"/>
      <c r="S8" s="24"/>
    </row>
  </sheetData>
  <mergeCells count="33">
    <mergeCell ref="A2:S2"/>
    <mergeCell ref="R3:R4"/>
    <mergeCell ref="S3:S4"/>
    <mergeCell ref="J3:J4"/>
    <mergeCell ref="K3:K4"/>
    <mergeCell ref="L3:L4"/>
    <mergeCell ref="K5:K8"/>
    <mergeCell ref="L5:L8"/>
    <mergeCell ref="N5:N8"/>
    <mergeCell ref="O5:O8"/>
    <mergeCell ref="E3:F3"/>
    <mergeCell ref="G3:G4"/>
    <mergeCell ref="F5:F8"/>
    <mergeCell ref="G5:G8"/>
    <mergeCell ref="H5:H8"/>
    <mergeCell ref="I5:I8"/>
    <mergeCell ref="J5:J8"/>
    <mergeCell ref="P5:P8"/>
    <mergeCell ref="Q5:Q8"/>
    <mergeCell ref="R5:R8"/>
    <mergeCell ref="S5:S8"/>
    <mergeCell ref="A3:B3"/>
    <mergeCell ref="C3:D3"/>
    <mergeCell ref="H3:I3"/>
    <mergeCell ref="A5:A8"/>
    <mergeCell ref="B5:B8"/>
    <mergeCell ref="C5:C8"/>
    <mergeCell ref="D5:D8"/>
    <mergeCell ref="M3:M4"/>
    <mergeCell ref="N3:O3"/>
    <mergeCell ref="Q3:Q4"/>
    <mergeCell ref="P3:P4"/>
    <mergeCell ref="E5:E8"/>
  </mergeCells>
  <pageMargins left="0.51181102362204722" right="0.5118110236220472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zoomScaleNormal="100" workbookViewId="0">
      <selection activeCell="G36" sqref="G36"/>
    </sheetView>
  </sheetViews>
  <sheetFormatPr defaultRowHeight="15" x14ac:dyDescent="0.25"/>
  <cols>
    <col min="2" max="2" width="10.28515625" customWidth="1"/>
    <col min="15" max="15" width="10.42578125" customWidth="1"/>
    <col min="18" max="21" width="9.28515625" customWidth="1"/>
    <col min="22" max="22" width="13.42578125" bestFit="1" customWidth="1"/>
  </cols>
  <sheetData>
    <row r="1" spans="1:22" ht="18.75" x14ac:dyDescent="0.25">
      <c r="A1" s="19" t="s">
        <v>69</v>
      </c>
    </row>
    <row r="2" spans="1:22" ht="21" customHeight="1" x14ac:dyDescent="0.25">
      <c r="A2" s="38" t="s">
        <v>70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26.25" customHeight="1" x14ac:dyDescent="0.25">
      <c r="A3" s="39" t="s">
        <v>26</v>
      </c>
      <c r="B3" s="39"/>
      <c r="C3" s="41" t="s">
        <v>17</v>
      </c>
      <c r="D3" s="41" t="s">
        <v>18</v>
      </c>
      <c r="E3" s="41" t="s">
        <v>19</v>
      </c>
      <c r="F3" s="43" t="s">
        <v>8</v>
      </c>
      <c r="G3" s="43" t="s">
        <v>9</v>
      </c>
      <c r="H3" s="43" t="s">
        <v>10</v>
      </c>
      <c r="I3" s="43" t="s">
        <v>11</v>
      </c>
      <c r="J3" s="43" t="s">
        <v>12</v>
      </c>
      <c r="K3" s="43" t="s">
        <v>13</v>
      </c>
      <c r="L3" s="43" t="s">
        <v>14</v>
      </c>
      <c r="M3" s="43" t="s">
        <v>15</v>
      </c>
      <c r="N3" s="43" t="s">
        <v>16</v>
      </c>
      <c r="O3" s="43" t="s">
        <v>17</v>
      </c>
      <c r="P3" s="43" t="s">
        <v>18</v>
      </c>
      <c r="Q3" s="43" t="s">
        <v>19</v>
      </c>
      <c r="R3" s="42" t="s">
        <v>23</v>
      </c>
      <c r="S3" s="42"/>
      <c r="T3" s="52" t="s">
        <v>28</v>
      </c>
      <c r="U3" s="52"/>
      <c r="V3" s="45" t="s">
        <v>62</v>
      </c>
    </row>
    <row r="4" spans="1:22" ht="22.5" x14ac:dyDescent="0.25">
      <c r="A4" s="40"/>
      <c r="B4" s="40"/>
      <c r="C4" s="42"/>
      <c r="D4" s="42"/>
      <c r="E4" s="42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2" t="s">
        <v>21</v>
      </c>
      <c r="S4" s="5" t="s">
        <v>27</v>
      </c>
      <c r="T4" s="3" t="s">
        <v>21</v>
      </c>
      <c r="U4" s="4" t="s">
        <v>27</v>
      </c>
      <c r="V4" s="46"/>
    </row>
    <row r="5" spans="1:22" x14ac:dyDescent="0.25">
      <c r="A5" s="53" t="s">
        <v>24</v>
      </c>
      <c r="B5" s="54"/>
      <c r="C5" s="14">
        <v>2253</v>
      </c>
      <c r="D5" s="15">
        <v>2473</v>
      </c>
      <c r="E5" s="15">
        <v>3269</v>
      </c>
      <c r="F5" s="16">
        <v>3269</v>
      </c>
      <c r="G5" s="16">
        <v>3082</v>
      </c>
      <c r="H5" s="16">
        <v>2688</v>
      </c>
      <c r="I5" s="16">
        <v>1771</v>
      </c>
      <c r="J5" s="16">
        <v>367</v>
      </c>
      <c r="K5" s="16">
        <v>367</v>
      </c>
      <c r="L5" s="16">
        <v>367</v>
      </c>
      <c r="M5" s="16">
        <v>367</v>
      </c>
      <c r="N5" s="16">
        <v>928</v>
      </c>
      <c r="O5" s="16">
        <v>2253</v>
      </c>
      <c r="P5" s="16">
        <v>2473</v>
      </c>
      <c r="Q5" s="16">
        <v>3269</v>
      </c>
      <c r="R5" s="55">
        <v>3</v>
      </c>
      <c r="S5" s="17">
        <f>SUM(C5:E5)</f>
        <v>7995</v>
      </c>
      <c r="T5" s="56">
        <v>12</v>
      </c>
      <c r="U5" s="18">
        <f>SUM(F5:Q5)</f>
        <v>21201</v>
      </c>
      <c r="V5" s="13">
        <f>S5+U5</f>
        <v>29196</v>
      </c>
    </row>
    <row r="6" spans="1:22" x14ac:dyDescent="0.25">
      <c r="A6" s="53" t="s">
        <v>20</v>
      </c>
      <c r="B6" s="54"/>
      <c r="C6" s="14">
        <f>ROUND(C5*$D$9,0)</f>
        <v>24720</v>
      </c>
      <c r="D6" s="14">
        <f>ROUND(D5*$D$9,0)</f>
        <v>27134</v>
      </c>
      <c r="E6" s="14">
        <f>ROUND(E5*$D$9,0)</f>
        <v>35867</v>
      </c>
      <c r="F6" s="21">
        <f>ROUND(F5*$D$9,0)</f>
        <v>35867</v>
      </c>
      <c r="G6" s="21">
        <f t="shared" ref="G6:Q6" si="0">ROUND(G5*$D$9,0)</f>
        <v>33816</v>
      </c>
      <c r="H6" s="21">
        <f t="shared" si="0"/>
        <v>29493</v>
      </c>
      <c r="I6" s="21">
        <f t="shared" si="0"/>
        <v>19431</v>
      </c>
      <c r="J6" s="21">
        <f t="shared" si="0"/>
        <v>4027</v>
      </c>
      <c r="K6" s="21">
        <f t="shared" si="0"/>
        <v>4027</v>
      </c>
      <c r="L6" s="21">
        <f t="shared" si="0"/>
        <v>4027</v>
      </c>
      <c r="M6" s="21">
        <f t="shared" si="0"/>
        <v>4027</v>
      </c>
      <c r="N6" s="21">
        <f t="shared" si="0"/>
        <v>10182</v>
      </c>
      <c r="O6" s="21">
        <f t="shared" si="0"/>
        <v>24720</v>
      </c>
      <c r="P6" s="21">
        <f t="shared" si="0"/>
        <v>27134</v>
      </c>
      <c r="Q6" s="21">
        <f t="shared" si="0"/>
        <v>35867</v>
      </c>
      <c r="R6" s="55"/>
      <c r="S6" s="17">
        <f t="shared" ref="S6:S7" si="1">SUM(C6:E6)</f>
        <v>87721</v>
      </c>
      <c r="T6" s="56"/>
      <c r="U6" s="18">
        <f t="shared" ref="U6:U7" si="2">SUM(F6:Q6)</f>
        <v>232618</v>
      </c>
      <c r="V6" s="13">
        <f t="shared" ref="V6:V7" si="3">S6+U6</f>
        <v>320339</v>
      </c>
    </row>
    <row r="7" spans="1:22" x14ac:dyDescent="0.25">
      <c r="A7" s="53" t="s">
        <v>25</v>
      </c>
      <c r="B7" s="54"/>
      <c r="C7" s="14">
        <v>744</v>
      </c>
      <c r="D7" s="15">
        <v>720</v>
      </c>
      <c r="E7" s="15">
        <v>744</v>
      </c>
      <c r="F7" s="16">
        <v>744</v>
      </c>
      <c r="G7" s="16">
        <v>696</v>
      </c>
      <c r="H7" s="16">
        <v>744</v>
      </c>
      <c r="I7" s="16">
        <v>720</v>
      </c>
      <c r="J7" s="16">
        <v>744</v>
      </c>
      <c r="K7" s="16">
        <v>720</v>
      </c>
      <c r="L7" s="16">
        <v>744</v>
      </c>
      <c r="M7" s="16">
        <v>744</v>
      </c>
      <c r="N7" s="16">
        <v>720</v>
      </c>
      <c r="O7" s="16">
        <v>744</v>
      </c>
      <c r="P7" s="16">
        <v>720</v>
      </c>
      <c r="Q7" s="16">
        <v>744</v>
      </c>
      <c r="R7" s="55"/>
      <c r="S7" s="17">
        <f t="shared" si="1"/>
        <v>2208</v>
      </c>
      <c r="T7" s="56"/>
      <c r="U7" s="18">
        <f t="shared" si="2"/>
        <v>8784</v>
      </c>
      <c r="V7" s="13">
        <f t="shared" si="3"/>
        <v>10992</v>
      </c>
    </row>
    <row r="8" spans="1:22" x14ac:dyDescent="0.25">
      <c r="T8" s="48" t="s">
        <v>64</v>
      </c>
      <c r="U8" s="49"/>
      <c r="V8" s="22" t="s">
        <v>65</v>
      </c>
    </row>
    <row r="9" spans="1:22" x14ac:dyDescent="0.25">
      <c r="A9" s="47" t="s">
        <v>63</v>
      </c>
      <c r="B9" s="47"/>
      <c r="C9" s="47"/>
      <c r="D9" s="20">
        <v>10.972</v>
      </c>
      <c r="T9" s="50"/>
      <c r="U9" s="51"/>
      <c r="V9" s="23" t="s">
        <v>67</v>
      </c>
    </row>
  </sheetData>
  <mergeCells count="27">
    <mergeCell ref="A9:C9"/>
    <mergeCell ref="T8:U9"/>
    <mergeCell ref="N3:N4"/>
    <mergeCell ref="T3:U3"/>
    <mergeCell ref="A7:B7"/>
    <mergeCell ref="A5:B5"/>
    <mergeCell ref="A6:B6"/>
    <mergeCell ref="R5:R7"/>
    <mergeCell ref="T5:T7"/>
    <mergeCell ref="O3:O4"/>
    <mergeCell ref="P3:P4"/>
    <mergeCell ref="A2:V2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Q3:Q4"/>
    <mergeCell ref="R3:S3"/>
    <mergeCell ref="M3:M4"/>
    <mergeCell ref="V3:V4"/>
    <mergeCell ref="K3:K4"/>
    <mergeCell ref="L3:L4"/>
  </mergeCells>
  <pageMargins left="0.51181102362204722" right="0.5118110236220472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Grupa taryfowa OSD</vt:lpstr>
      <vt:lpstr>Szacowane ilości gazu</vt:lpstr>
      <vt:lpstr>'Grupa taryfowa OSD'!Obszar_wydruku</vt:lpstr>
      <vt:lpstr>'Szacowane ilości gazu'!Obszar_wydruku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2023-08-07T06:44:58Z</dcterms:modified>
</cp:coreProperties>
</file>